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coutech-my.sharepoint.com/personal/annie_hamel_mascoutech_com/Documents/Documents/Documents serveur/DOCUMENTS/001Industriel/Mascou/Prix/Prix Actuels/"/>
    </mc:Choice>
  </mc:AlternateContent>
  <xr:revisionPtr revIDLastSave="0" documentId="8_{254C39F2-3199-4554-A0BF-0755BC2009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I64" i="1"/>
  <c r="I63" i="1"/>
  <c r="I62" i="1"/>
  <c r="I61" i="1"/>
  <c r="I59" i="1"/>
  <c r="I57" i="1"/>
  <c r="I56" i="1"/>
  <c r="I54" i="1"/>
  <c r="I53" i="1"/>
  <c r="I52" i="1"/>
  <c r="I51" i="1"/>
  <c r="I50" i="1"/>
  <c r="I49" i="1"/>
  <c r="I47" i="1"/>
  <c r="I46" i="1"/>
  <c r="I45" i="1"/>
  <c r="I44" i="1"/>
  <c r="I43" i="1"/>
  <c r="I42" i="1"/>
  <c r="I40" i="1"/>
  <c r="I39" i="1"/>
  <c r="I38" i="1"/>
  <c r="I35" i="1"/>
  <c r="I34" i="1"/>
  <c r="I33" i="1"/>
  <c r="I31" i="1"/>
  <c r="I29" i="1"/>
  <c r="I27" i="1"/>
  <c r="I26" i="1"/>
  <c r="I25" i="1"/>
  <c r="I24" i="1"/>
  <c r="I23" i="1"/>
  <c r="I22" i="1"/>
  <c r="I20" i="1"/>
  <c r="I19" i="1"/>
  <c r="I18" i="1"/>
  <c r="I16" i="1"/>
  <c r="I15" i="1"/>
  <c r="I14" i="1"/>
  <c r="I13" i="1"/>
  <c r="I12" i="1"/>
  <c r="I10" i="1"/>
  <c r="I9" i="1"/>
  <c r="I8" i="1"/>
  <c r="I7" i="1"/>
  <c r="F7" i="1" l="1"/>
  <c r="G7" i="1"/>
  <c r="H7" i="1"/>
  <c r="H63" i="1"/>
  <c r="G63" i="1"/>
  <c r="H62" i="1"/>
  <c r="G62" i="1"/>
  <c r="F62" i="1"/>
  <c r="H61" i="1"/>
  <c r="G61" i="1"/>
  <c r="F61" i="1"/>
  <c r="H59" i="1"/>
  <c r="G59" i="1"/>
  <c r="F59" i="1"/>
  <c r="H12" i="1" l="1"/>
  <c r="G12" i="1"/>
  <c r="F12" i="1"/>
  <c r="H53" i="1"/>
  <c r="G53" i="1"/>
  <c r="H52" i="1"/>
  <c r="G52" i="1"/>
  <c r="F52" i="1"/>
  <c r="H51" i="1"/>
  <c r="G51" i="1"/>
  <c r="F51" i="1"/>
  <c r="H50" i="1"/>
  <c r="G50" i="1"/>
  <c r="F50" i="1"/>
  <c r="H49" i="1"/>
  <c r="G49" i="1"/>
  <c r="F49" i="1"/>
  <c r="H9" i="1"/>
  <c r="G9" i="1"/>
  <c r="H8" i="1"/>
  <c r="G8" i="1"/>
  <c r="F8" i="1"/>
  <c r="H34" i="1"/>
  <c r="G34" i="1"/>
  <c r="F34" i="1"/>
  <c r="F56" i="1"/>
  <c r="F45" i="1"/>
  <c r="F44" i="1"/>
  <c r="F43" i="1"/>
  <c r="F42" i="1"/>
  <c r="F38" i="1"/>
  <c r="F33" i="1"/>
  <c r="F31" i="1"/>
  <c r="F29" i="1"/>
  <c r="F25" i="1"/>
  <c r="F24" i="1"/>
  <c r="F23" i="1"/>
  <c r="F22" i="1"/>
  <c r="F18" i="1"/>
  <c r="F13" i="1"/>
  <c r="H35" i="1"/>
  <c r="G35" i="1"/>
  <c r="H33" i="1"/>
  <c r="G33" i="1"/>
  <c r="H13" i="1"/>
  <c r="H14" i="1"/>
  <c r="H18" i="1"/>
  <c r="H19" i="1"/>
  <c r="H22" i="1"/>
  <c r="H23" i="1"/>
  <c r="H24" i="1"/>
  <c r="H25" i="1"/>
  <c r="H26" i="1"/>
  <c r="H29" i="1"/>
  <c r="H31" i="1"/>
  <c r="H38" i="1"/>
  <c r="H39" i="1"/>
  <c r="H42" i="1"/>
  <c r="H43" i="1"/>
  <c r="H44" i="1"/>
  <c r="H45" i="1"/>
  <c r="H46" i="1"/>
  <c r="H56" i="1"/>
  <c r="H57" i="1"/>
  <c r="G13" i="1"/>
  <c r="G14" i="1"/>
  <c r="G18" i="1"/>
  <c r="G19" i="1"/>
  <c r="G22" i="1"/>
  <c r="G23" i="1"/>
  <c r="G24" i="1"/>
  <c r="G25" i="1"/>
  <c r="G26" i="1"/>
  <c r="G29" i="1"/>
  <c r="G31" i="1"/>
  <c r="G38" i="1"/>
  <c r="G39" i="1"/>
  <c r="G42" i="1"/>
  <c r="G43" i="1"/>
  <c r="G44" i="1"/>
  <c r="G45" i="1"/>
  <c r="G46" i="1"/>
  <c r="G56" i="1"/>
  <c r="G57" i="1"/>
</calcChain>
</file>

<file path=xl/sharedStrings.xml><?xml version="1.0" encoding="utf-8"?>
<sst xmlns="http://schemas.openxmlformats.org/spreadsheetml/2006/main" count="89" uniqueCount="52">
  <si>
    <t>4 l.</t>
  </si>
  <si>
    <t>20 l.</t>
  </si>
  <si>
    <t>205 l.</t>
  </si>
  <si>
    <t>250 ml</t>
  </si>
  <si>
    <t>500 ml</t>
  </si>
  <si>
    <t>1 l.</t>
  </si>
  <si>
    <t>454 g.</t>
  </si>
  <si>
    <t>30454GEL</t>
  </si>
  <si>
    <t>CONTENU</t>
  </si>
  <si>
    <t>600 g.</t>
  </si>
  <si>
    <t>CAISSE</t>
  </si>
  <si>
    <t>MASCOUTECH INC.</t>
  </si>
  <si>
    <t>Prix sujets à changement sans préavis.</t>
  </si>
  <si>
    <r>
      <t xml:space="preserve">MASCOU-CUT, liquide de coupe semi-synthétique et biostable - </t>
    </r>
    <r>
      <rPr>
        <b/>
        <i/>
        <sz val="8"/>
        <rFont val="Arial"/>
        <family val="2"/>
      </rPr>
      <t>biostable semi-synthetic water soluble cutting fluid</t>
    </r>
  </si>
  <si>
    <r>
      <t xml:space="preserve">MASCOU-CUT HD, huile de coupe soluble - </t>
    </r>
    <r>
      <rPr>
        <b/>
        <i/>
        <sz val="8"/>
        <rFont val="Arial"/>
        <family val="2"/>
      </rPr>
      <t>soluble cutting oil</t>
    </r>
  </si>
  <si>
    <r>
      <t xml:space="preserve">MASCOU-TAP, huile de taraudage et de perçage de haute performance - </t>
    </r>
    <r>
      <rPr>
        <b/>
        <i/>
        <sz val="8"/>
        <rFont val="Arial"/>
        <family val="2"/>
      </rPr>
      <t>high performance tapping and drilling oil</t>
    </r>
  </si>
  <si>
    <r>
      <t xml:space="preserve">MASCOU-TAP GEL, gel de taraudage et de perçage de haute performance - </t>
    </r>
    <r>
      <rPr>
        <b/>
        <i/>
        <sz val="8"/>
        <rFont val="Arial"/>
        <family val="2"/>
      </rPr>
      <t>high performance tapping and drilling gel</t>
    </r>
  </si>
  <si>
    <r>
      <t xml:space="preserve">MASCOU-TAP EXTRA, </t>
    </r>
    <r>
      <rPr>
        <b/>
        <sz val="7"/>
        <rFont val="Arial"/>
        <family val="2"/>
      </rPr>
      <t xml:space="preserve">liquide de taraudage visqueux, sans huile ni solvant - </t>
    </r>
    <r>
      <rPr>
        <b/>
        <i/>
        <sz val="7"/>
        <rFont val="Arial"/>
        <family val="2"/>
      </rPr>
      <t>viscous tapping and drilling liquid, oil and solvent free</t>
    </r>
  </si>
  <si>
    <r>
      <t xml:space="preserve">MASCOU-THREAD, huile de filetage foncée - </t>
    </r>
    <r>
      <rPr>
        <b/>
        <i/>
        <sz val="8"/>
        <rFont val="Arial"/>
        <family val="2"/>
      </rPr>
      <t>dark thread cutting oil</t>
    </r>
  </si>
  <si>
    <r>
      <t xml:space="preserve">MASCOU-OIL, huile hydraulique pour outils pneumatiques - </t>
    </r>
    <r>
      <rPr>
        <b/>
        <i/>
        <sz val="8"/>
        <rFont val="Arial"/>
        <family val="2"/>
      </rPr>
      <t>hydraulic oil for pneumatic tools</t>
    </r>
  </si>
  <si>
    <r>
      <t xml:space="preserve">NETTOYEUR ANTIBACTÉRIEN - </t>
    </r>
    <r>
      <rPr>
        <b/>
        <i/>
        <sz val="8"/>
        <rFont val="Arial"/>
        <family val="2"/>
      </rPr>
      <t>ANTIBACTERIAL CLEANER</t>
    </r>
  </si>
  <si>
    <r>
      <t xml:space="preserve">MASCOU-LUBE, </t>
    </r>
    <r>
      <rPr>
        <b/>
        <sz val="7"/>
        <rFont val="Arial"/>
        <family val="2"/>
      </rPr>
      <t xml:space="preserve">lubrifiant en pâte pour le perçage et la coupe de l'aluminium - </t>
    </r>
    <r>
      <rPr>
        <b/>
        <i/>
        <sz val="7"/>
        <rFont val="Arial"/>
        <family val="2"/>
      </rPr>
      <t>paste lubricant for drilling and cutting aluminium</t>
    </r>
  </si>
  <si>
    <t>Prices may change without prior notice.</t>
  </si>
  <si>
    <t>CONTENT</t>
  </si>
  <si>
    <t>QTÉ/CAISSE</t>
  </si>
  <si>
    <t>QTY/CASE</t>
  </si>
  <si>
    <t>CASE</t>
  </si>
  <si>
    <t>PRIX DE LISTE</t>
  </si>
  <si>
    <t>LIST PRICE</t>
  </si>
  <si>
    <t>5+ CS</t>
  </si>
  <si>
    <t xml:space="preserve">10+ CS </t>
  </si>
  <si>
    <r>
      <t xml:space="preserve">PRIX UNITAIRE / </t>
    </r>
    <r>
      <rPr>
        <i/>
        <sz val="8"/>
        <rFont val="Arial"/>
        <family val="2"/>
      </rPr>
      <t>PRICE BY UNIT</t>
    </r>
  </si>
  <si>
    <r>
      <t xml:space="preserve">UNITÉ / </t>
    </r>
    <r>
      <rPr>
        <i/>
        <sz val="8"/>
        <rFont val="Arial"/>
        <family val="2"/>
      </rPr>
      <t>UNIT</t>
    </r>
  </si>
  <si>
    <r>
      <t xml:space="preserve">MASCOU-CUT SYNTHÉTIQUE, liquide de coupe synthétique et biostable - </t>
    </r>
    <r>
      <rPr>
        <b/>
        <i/>
        <sz val="8"/>
        <rFont val="Arial"/>
        <family val="2"/>
      </rPr>
      <t>biostable synthetic water soluble cutting fluid</t>
    </r>
  </si>
  <si>
    <r>
      <t xml:space="preserve">MASCOU-OIL XTRÊME (-57°C), huile hydraulique pour outils pneumatiques - </t>
    </r>
    <r>
      <rPr>
        <b/>
        <i/>
        <sz val="8"/>
        <rFont val="Arial"/>
        <family val="2"/>
      </rPr>
      <t>hydraulic oil for pneumatic tools</t>
    </r>
  </si>
  <si>
    <t>31250XT</t>
  </si>
  <si>
    <t>31500XT</t>
  </si>
  <si>
    <t>31001XT</t>
  </si>
  <si>
    <t>31004XT</t>
  </si>
  <si>
    <t>31020XT</t>
  </si>
  <si>
    <t>31205XT</t>
  </si>
  <si>
    <t>Email: sales@mascoutech.com</t>
  </si>
  <si>
    <t>Courriel: ventes@mascoutech.com</t>
  </si>
  <si>
    <t>www.mascoutech.com</t>
  </si>
  <si>
    <t>Tel.:  450.442.4232          1.800.442.2535</t>
  </si>
  <si>
    <t>Fax: 450.442.9212</t>
  </si>
  <si>
    <t>MASCOU KLEEN, dégraissant</t>
  </si>
  <si>
    <t>1000 l.</t>
  </si>
  <si>
    <r>
      <t xml:space="preserve">MASCOU-TAP #1, huile de taraudage et de perçage de haute performance* - </t>
    </r>
    <r>
      <rPr>
        <b/>
        <i/>
        <sz val="8"/>
        <rFont val="Arial"/>
        <family val="2"/>
      </rPr>
      <t>high performance tapping and drilling oil*</t>
    </r>
  </si>
  <si>
    <t>40/5</t>
  </si>
  <si>
    <t>1-4 CS</t>
  </si>
  <si>
    <r>
      <t>LISTE DE PRIX AVRIL 2025 / APRIL 2025</t>
    </r>
    <r>
      <rPr>
        <b/>
        <i/>
        <sz val="10"/>
        <rFont val="Arial"/>
        <family val="2"/>
      </rPr>
      <t xml:space="preserve"> PRICE 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</si>
</sst>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_-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164" fontId="1" fillId="2" borderId="9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164" fontId="1" fillId="0" borderId="17" xfId="0" applyNumberFormat="1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64" fontId="1" fillId="0" borderId="16" xfId="0" applyNumberFormat="1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164" fontId="1" fillId="0" borderId="27" xfId="0" applyNumberFormat="1" applyFont="1" applyBorder="1" applyAlignment="1">
      <alignment vertical="center"/>
    </xf>
    <xf numFmtId="0" fontId="2" fillId="2" borderId="28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164" fontId="1" fillId="2" borderId="29" xfId="0" applyNumberFormat="1" applyFont="1" applyFill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164" fontId="1" fillId="0" borderId="3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3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4" fontId="1" fillId="0" borderId="3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0" xfId="1" applyFont="1" applyAlignment="1" applyProtection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scoute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abSelected="1" view="pageBreakPreview" topLeftCell="A35" zoomScaleNormal="100" workbookViewId="0">
      <selection activeCell="E60" sqref="E60"/>
    </sheetView>
  </sheetViews>
  <sheetFormatPr baseColWidth="10" defaultRowHeight="11.25" x14ac:dyDescent="0.2"/>
  <cols>
    <col min="1" max="1" width="11.5703125" style="13" customWidth="1"/>
    <col min="2" max="2" width="10" style="71" customWidth="1"/>
    <col min="3" max="3" width="10" style="9" customWidth="1"/>
    <col min="4" max="4" width="10" style="75" customWidth="1"/>
    <col min="5" max="5" width="11.28515625" style="9" customWidth="1"/>
    <col min="6" max="9" width="11.7109375" style="9" customWidth="1"/>
    <col min="10" max="16384" width="11.42578125" style="9"/>
  </cols>
  <sheetData>
    <row r="1" spans="1:9" ht="15.75" customHeight="1" x14ac:dyDescent="0.2">
      <c r="A1" s="88" t="s">
        <v>11</v>
      </c>
      <c r="B1" s="88"/>
      <c r="C1" s="88"/>
      <c r="D1" s="88"/>
      <c r="E1" s="88"/>
      <c r="F1" s="88"/>
      <c r="G1" s="88"/>
      <c r="H1" s="88"/>
      <c r="I1" s="88"/>
    </row>
    <row r="2" spans="1:9" ht="12.75" x14ac:dyDescent="0.2">
      <c r="A2" s="83" t="s">
        <v>51</v>
      </c>
      <c r="B2" s="83"/>
      <c r="C2" s="83"/>
      <c r="D2" s="83"/>
      <c r="E2" s="83"/>
      <c r="F2" s="83"/>
      <c r="G2" s="83"/>
      <c r="H2" s="83"/>
      <c r="I2" s="83"/>
    </row>
    <row r="3" spans="1:9" ht="10.5" customHeight="1" thickBot="1" x14ac:dyDescent="0.25">
      <c r="A3" s="10"/>
      <c r="B3" s="10"/>
      <c r="D3" s="11"/>
      <c r="E3" s="12"/>
      <c r="F3" s="10">
        <v>20</v>
      </c>
      <c r="G3" s="10">
        <v>30</v>
      </c>
      <c r="H3" s="10">
        <v>35</v>
      </c>
      <c r="I3" s="81" t="s">
        <v>49</v>
      </c>
    </row>
    <row r="4" spans="1:9" ht="12" customHeight="1" thickBot="1" x14ac:dyDescent="0.25">
      <c r="B4" s="6" t="s">
        <v>8</v>
      </c>
      <c r="C4" s="6" t="s">
        <v>24</v>
      </c>
      <c r="D4" s="7" t="s">
        <v>10</v>
      </c>
      <c r="E4" s="8" t="s">
        <v>27</v>
      </c>
      <c r="F4" s="85" t="s">
        <v>31</v>
      </c>
      <c r="G4" s="86"/>
      <c r="H4" s="86"/>
      <c r="I4" s="87"/>
    </row>
    <row r="5" spans="1:9" ht="12" customHeight="1" thickBot="1" x14ac:dyDescent="0.25">
      <c r="B5" s="3" t="s">
        <v>23</v>
      </c>
      <c r="C5" s="3" t="s">
        <v>25</v>
      </c>
      <c r="D5" s="4" t="s">
        <v>26</v>
      </c>
      <c r="E5" s="5" t="s">
        <v>28</v>
      </c>
      <c r="F5" s="1" t="s">
        <v>32</v>
      </c>
      <c r="G5" s="2" t="s">
        <v>50</v>
      </c>
      <c r="H5" s="2" t="s">
        <v>29</v>
      </c>
      <c r="I5" s="2" t="s">
        <v>30</v>
      </c>
    </row>
    <row r="6" spans="1:9" ht="12" customHeight="1" thickBot="1" x14ac:dyDescent="0.25">
      <c r="A6" s="14" t="s">
        <v>33</v>
      </c>
      <c r="B6" s="15"/>
      <c r="C6" s="16"/>
      <c r="D6" s="17"/>
      <c r="E6" s="18"/>
      <c r="F6" s="18"/>
      <c r="G6" s="16"/>
      <c r="H6" s="16"/>
      <c r="I6" s="19"/>
    </row>
    <row r="7" spans="1:9" ht="12" customHeight="1" x14ac:dyDescent="0.2">
      <c r="A7" s="20">
        <v>37001</v>
      </c>
      <c r="B7" s="21" t="s">
        <v>5</v>
      </c>
      <c r="C7" s="22">
        <v>6</v>
      </c>
      <c r="D7" s="23">
        <v>1</v>
      </c>
      <c r="E7" s="24">
        <v>13.5</v>
      </c>
      <c r="F7" s="24">
        <f>SUM(E7*0.8)</f>
        <v>10.8</v>
      </c>
      <c r="G7" s="24">
        <f>SUM(E7*0.7)</f>
        <v>9.4499999999999993</v>
      </c>
      <c r="H7" s="24">
        <f>SUM(E7*0.65)</f>
        <v>8.7750000000000004</v>
      </c>
      <c r="I7" s="25">
        <f>SUM(E7*0.57)</f>
        <v>7.6949999999999994</v>
      </c>
    </row>
    <row r="8" spans="1:9" ht="11.1" customHeight="1" x14ac:dyDescent="0.2">
      <c r="A8" s="20">
        <v>37004</v>
      </c>
      <c r="B8" s="21" t="s">
        <v>0</v>
      </c>
      <c r="C8" s="22">
        <v>4</v>
      </c>
      <c r="D8" s="23">
        <v>1</v>
      </c>
      <c r="E8" s="24">
        <v>47</v>
      </c>
      <c r="F8" s="24">
        <f>SUM(E8*0.8)</f>
        <v>37.6</v>
      </c>
      <c r="G8" s="24">
        <f>SUM(E8*0.7)</f>
        <v>32.9</v>
      </c>
      <c r="H8" s="24">
        <f>SUM(E8*0.65)</f>
        <v>30.55</v>
      </c>
      <c r="I8" s="25">
        <f>SUM(E8*0.57)</f>
        <v>26.79</v>
      </c>
    </row>
    <row r="9" spans="1:9" ht="11.1" customHeight="1" x14ac:dyDescent="0.2">
      <c r="A9" s="26">
        <v>37020</v>
      </c>
      <c r="B9" s="27" t="s">
        <v>1</v>
      </c>
      <c r="C9" s="28">
        <v>1</v>
      </c>
      <c r="D9" s="29">
        <v>1</v>
      </c>
      <c r="E9" s="30">
        <v>210</v>
      </c>
      <c r="F9" s="30"/>
      <c r="G9" s="30">
        <f>SUM(E9*0.7)</f>
        <v>147</v>
      </c>
      <c r="H9" s="30">
        <f>SUM(E9*0.65)</f>
        <v>136.5</v>
      </c>
      <c r="I9" s="25">
        <f>SUM(E9*0.57)</f>
        <v>119.69999999999999</v>
      </c>
    </row>
    <row r="10" spans="1:9" ht="11.1" customHeight="1" thickBot="1" x14ac:dyDescent="0.25">
      <c r="A10" s="31">
        <v>37205</v>
      </c>
      <c r="B10" s="32" t="s">
        <v>2</v>
      </c>
      <c r="C10" s="33">
        <v>1</v>
      </c>
      <c r="D10" s="34">
        <v>10</v>
      </c>
      <c r="E10" s="35">
        <v>2005</v>
      </c>
      <c r="F10" s="35"/>
      <c r="G10" s="35"/>
      <c r="H10" s="35"/>
      <c r="I10" s="25">
        <f>SUM(E10*0.57)</f>
        <v>1142.8499999999999</v>
      </c>
    </row>
    <row r="11" spans="1:9" ht="12" customHeight="1" thickBot="1" x14ac:dyDescent="0.25">
      <c r="A11" s="14" t="s">
        <v>13</v>
      </c>
      <c r="B11" s="15"/>
      <c r="C11" s="16"/>
      <c r="D11" s="17"/>
      <c r="E11" s="18"/>
      <c r="F11" s="18"/>
      <c r="G11" s="16"/>
      <c r="H11" s="16"/>
      <c r="I11" s="19"/>
    </row>
    <row r="12" spans="1:9" ht="12" customHeight="1" x14ac:dyDescent="0.2">
      <c r="A12" s="36">
        <v>35001</v>
      </c>
      <c r="B12" s="37" t="s">
        <v>5</v>
      </c>
      <c r="C12" s="38">
        <v>6</v>
      </c>
      <c r="D12" s="39">
        <v>1</v>
      </c>
      <c r="E12" s="40">
        <v>14.6</v>
      </c>
      <c r="F12" s="40">
        <f>SUM(E12*0.8)</f>
        <v>11.68</v>
      </c>
      <c r="G12" s="40">
        <f>SUM(E12*0.7)</f>
        <v>10.219999999999999</v>
      </c>
      <c r="H12" s="40">
        <f>SUM(E12*0.65)</f>
        <v>9.49</v>
      </c>
      <c r="I12" s="25">
        <f>SUM(E12*0.57)</f>
        <v>8.3219999999999992</v>
      </c>
    </row>
    <row r="13" spans="1:9" ht="11.1" customHeight="1" x14ac:dyDescent="0.2">
      <c r="A13" s="20">
        <v>35004</v>
      </c>
      <c r="B13" s="21" t="s">
        <v>0</v>
      </c>
      <c r="C13" s="22">
        <v>4</v>
      </c>
      <c r="D13" s="23">
        <v>1</v>
      </c>
      <c r="E13" s="24">
        <v>51.5</v>
      </c>
      <c r="F13" s="24">
        <f>SUM(E13*0.8)</f>
        <v>41.2</v>
      </c>
      <c r="G13" s="24">
        <f>SUM(E13*0.7)</f>
        <v>36.049999999999997</v>
      </c>
      <c r="H13" s="24">
        <f>SUM(E13*0.65)</f>
        <v>33.475000000000001</v>
      </c>
      <c r="I13" s="25">
        <f>SUM(E13*0.57)</f>
        <v>29.354999999999997</v>
      </c>
    </row>
    <row r="14" spans="1:9" ht="11.1" customHeight="1" x14ac:dyDescent="0.2">
      <c r="A14" s="26">
        <v>35020</v>
      </c>
      <c r="B14" s="27" t="s">
        <v>1</v>
      </c>
      <c r="C14" s="28">
        <v>1</v>
      </c>
      <c r="D14" s="29">
        <v>1</v>
      </c>
      <c r="E14" s="30">
        <v>258.89999999999998</v>
      </c>
      <c r="F14" s="30"/>
      <c r="G14" s="30">
        <f>SUM(E14*0.7)</f>
        <v>181.22999999999996</v>
      </c>
      <c r="H14" s="30">
        <f>SUM(E14*0.65)</f>
        <v>168.285</v>
      </c>
      <c r="I14" s="25">
        <f>SUM(E14*0.57)</f>
        <v>147.57299999999998</v>
      </c>
    </row>
    <row r="15" spans="1:9" ht="11.1" customHeight="1" x14ac:dyDescent="0.2">
      <c r="A15" s="26">
        <v>35205</v>
      </c>
      <c r="B15" s="27" t="s">
        <v>2</v>
      </c>
      <c r="C15" s="28">
        <v>1</v>
      </c>
      <c r="D15" s="29">
        <v>10</v>
      </c>
      <c r="E15" s="30">
        <v>2246</v>
      </c>
      <c r="F15" s="30"/>
      <c r="G15" s="30"/>
      <c r="H15" s="30"/>
      <c r="I15" s="25">
        <f>SUM(E15*0.57)</f>
        <v>1280.2199999999998</v>
      </c>
    </row>
    <row r="16" spans="1:9" ht="11.1" customHeight="1" thickBot="1" x14ac:dyDescent="0.25">
      <c r="A16" s="41">
        <v>351000</v>
      </c>
      <c r="B16" s="32" t="s">
        <v>47</v>
      </c>
      <c r="C16" s="33">
        <v>1</v>
      </c>
      <c r="D16" s="34">
        <v>10</v>
      </c>
      <c r="E16" s="35">
        <v>10956</v>
      </c>
      <c r="F16" s="35"/>
      <c r="G16" s="35"/>
      <c r="H16" s="35"/>
      <c r="I16" s="25">
        <f>SUM(E16*0.57)</f>
        <v>6244.9199999999992</v>
      </c>
    </row>
    <row r="17" spans="1:9" ht="12" customHeight="1" thickBot="1" x14ac:dyDescent="0.25">
      <c r="A17" s="14" t="s">
        <v>14</v>
      </c>
      <c r="B17" s="15"/>
      <c r="C17" s="15"/>
      <c r="D17" s="42"/>
      <c r="E17" s="18"/>
      <c r="F17" s="18"/>
      <c r="G17" s="18"/>
      <c r="H17" s="18"/>
      <c r="I17" s="43"/>
    </row>
    <row r="18" spans="1:9" ht="11.1" customHeight="1" x14ac:dyDescent="0.2">
      <c r="A18" s="20">
        <v>36004</v>
      </c>
      <c r="B18" s="22" t="s">
        <v>0</v>
      </c>
      <c r="C18" s="22">
        <v>4</v>
      </c>
      <c r="D18" s="23">
        <v>1</v>
      </c>
      <c r="E18" s="24">
        <v>44</v>
      </c>
      <c r="F18" s="24">
        <f>SUM(E18*0.8)</f>
        <v>35.200000000000003</v>
      </c>
      <c r="G18" s="24">
        <f>SUM(E18*0.7)</f>
        <v>30.799999999999997</v>
      </c>
      <c r="H18" s="24">
        <f>SUM(E18*0.65)</f>
        <v>28.6</v>
      </c>
      <c r="I18" s="25">
        <f>SUM(E18*0.57)</f>
        <v>25.08</v>
      </c>
    </row>
    <row r="19" spans="1:9" ht="11.1" customHeight="1" x14ac:dyDescent="0.2">
      <c r="A19" s="26">
        <v>36020</v>
      </c>
      <c r="B19" s="28" t="s">
        <v>1</v>
      </c>
      <c r="C19" s="28">
        <v>1</v>
      </c>
      <c r="D19" s="29">
        <v>1</v>
      </c>
      <c r="E19" s="30">
        <v>222.5</v>
      </c>
      <c r="F19" s="30"/>
      <c r="G19" s="30">
        <f>SUM(E19*0.7)</f>
        <v>155.75</v>
      </c>
      <c r="H19" s="30">
        <f>SUM(E19*0.65)</f>
        <v>144.625</v>
      </c>
      <c r="I19" s="25">
        <f>SUM(E19*0.57)</f>
        <v>126.82499999999999</v>
      </c>
    </row>
    <row r="20" spans="1:9" ht="11.1" customHeight="1" thickBot="1" x14ac:dyDescent="0.25">
      <c r="A20" s="41">
        <v>36205</v>
      </c>
      <c r="B20" s="33" t="s">
        <v>2</v>
      </c>
      <c r="C20" s="33">
        <v>1</v>
      </c>
      <c r="D20" s="34">
        <v>10</v>
      </c>
      <c r="E20" s="35">
        <v>1891</v>
      </c>
      <c r="F20" s="35"/>
      <c r="G20" s="35"/>
      <c r="H20" s="35"/>
      <c r="I20" s="25">
        <f>SUM(E20*0.57)</f>
        <v>1077.8699999999999</v>
      </c>
    </row>
    <row r="21" spans="1:9" ht="12" customHeight="1" thickBot="1" x14ac:dyDescent="0.25">
      <c r="A21" s="14" t="s">
        <v>15</v>
      </c>
      <c r="B21" s="15"/>
      <c r="C21" s="15"/>
      <c r="D21" s="42"/>
      <c r="E21" s="18"/>
      <c r="F21" s="18"/>
      <c r="G21" s="18"/>
      <c r="H21" s="18"/>
      <c r="I21" s="43"/>
    </row>
    <row r="22" spans="1:9" ht="11.1" customHeight="1" x14ac:dyDescent="0.2">
      <c r="A22" s="36">
        <v>30250</v>
      </c>
      <c r="B22" s="38" t="s">
        <v>3</v>
      </c>
      <c r="C22" s="38">
        <v>12</v>
      </c>
      <c r="D22" s="39">
        <v>1</v>
      </c>
      <c r="E22" s="40">
        <v>6.65</v>
      </c>
      <c r="F22" s="40">
        <f>SUM(E22*0.8)</f>
        <v>5.32</v>
      </c>
      <c r="G22" s="40">
        <f t="shared" ref="G22:G26" si="0">SUM(E22*0.7)</f>
        <v>4.6550000000000002</v>
      </c>
      <c r="H22" s="40">
        <f t="shared" ref="H22:H26" si="1">SUM(E22*0.65)</f>
        <v>4.3225000000000007</v>
      </c>
      <c r="I22" s="25">
        <f t="shared" ref="I22:I27" si="2">SUM(E22*0.57)</f>
        <v>3.7904999999999998</v>
      </c>
    </row>
    <row r="23" spans="1:9" ht="11.1" customHeight="1" x14ac:dyDescent="0.2">
      <c r="A23" s="20">
        <v>30500</v>
      </c>
      <c r="B23" s="22" t="s">
        <v>4</v>
      </c>
      <c r="C23" s="22">
        <v>12</v>
      </c>
      <c r="D23" s="23">
        <v>1</v>
      </c>
      <c r="E23" s="24">
        <v>12.2</v>
      </c>
      <c r="F23" s="24">
        <f>SUM(E23*0.8)</f>
        <v>9.76</v>
      </c>
      <c r="G23" s="24">
        <f t="shared" si="0"/>
        <v>8.5399999999999991</v>
      </c>
      <c r="H23" s="24">
        <f t="shared" si="1"/>
        <v>7.93</v>
      </c>
      <c r="I23" s="25">
        <f t="shared" si="2"/>
        <v>6.9539999999999988</v>
      </c>
    </row>
    <row r="24" spans="1:9" ht="11.1" customHeight="1" x14ac:dyDescent="0.2">
      <c r="A24" s="26">
        <v>30001</v>
      </c>
      <c r="B24" s="28" t="s">
        <v>5</v>
      </c>
      <c r="C24" s="28">
        <v>6</v>
      </c>
      <c r="D24" s="29">
        <v>1</v>
      </c>
      <c r="E24" s="30">
        <v>22.45</v>
      </c>
      <c r="F24" s="30">
        <f>SUM(E24*0.8)</f>
        <v>17.96</v>
      </c>
      <c r="G24" s="30">
        <f t="shared" si="0"/>
        <v>15.714999999999998</v>
      </c>
      <c r="H24" s="30">
        <f t="shared" si="1"/>
        <v>14.592499999999999</v>
      </c>
      <c r="I24" s="25">
        <f t="shared" si="2"/>
        <v>12.796499999999998</v>
      </c>
    </row>
    <row r="25" spans="1:9" ht="11.1" customHeight="1" x14ac:dyDescent="0.2">
      <c r="A25" s="44">
        <v>30004</v>
      </c>
      <c r="B25" s="21" t="s">
        <v>0</v>
      </c>
      <c r="C25" s="21">
        <v>4</v>
      </c>
      <c r="D25" s="45">
        <v>1</v>
      </c>
      <c r="E25" s="46">
        <v>83</v>
      </c>
      <c r="F25" s="46">
        <f>SUM(E25*0.8)</f>
        <v>66.400000000000006</v>
      </c>
      <c r="G25" s="46">
        <f t="shared" si="0"/>
        <v>58.099999999999994</v>
      </c>
      <c r="H25" s="46">
        <f t="shared" si="1"/>
        <v>53.95</v>
      </c>
      <c r="I25" s="25">
        <f t="shared" si="2"/>
        <v>47.309999999999995</v>
      </c>
    </row>
    <row r="26" spans="1:9" ht="11.1" customHeight="1" x14ac:dyDescent="0.2">
      <c r="A26" s="20">
        <v>30020</v>
      </c>
      <c r="B26" s="22" t="s">
        <v>1</v>
      </c>
      <c r="C26" s="22">
        <v>1</v>
      </c>
      <c r="D26" s="23">
        <v>1</v>
      </c>
      <c r="E26" s="24">
        <v>427.25</v>
      </c>
      <c r="F26" s="24"/>
      <c r="G26" s="24">
        <f t="shared" si="0"/>
        <v>299.07499999999999</v>
      </c>
      <c r="H26" s="24">
        <f t="shared" si="1"/>
        <v>277.71250000000003</v>
      </c>
      <c r="I26" s="25">
        <f t="shared" si="2"/>
        <v>243.53249999999997</v>
      </c>
    </row>
    <row r="27" spans="1:9" ht="11.1" customHeight="1" thickBot="1" x14ac:dyDescent="0.25">
      <c r="A27" s="47">
        <v>30205</v>
      </c>
      <c r="B27" s="33" t="s">
        <v>2</v>
      </c>
      <c r="C27" s="33">
        <v>1</v>
      </c>
      <c r="D27" s="34">
        <v>10</v>
      </c>
      <c r="E27" s="35">
        <v>3897</v>
      </c>
      <c r="F27" s="35"/>
      <c r="G27" s="35"/>
      <c r="H27" s="35"/>
      <c r="I27" s="25">
        <f t="shared" si="2"/>
        <v>2221.29</v>
      </c>
    </row>
    <row r="28" spans="1:9" ht="12" customHeight="1" thickBot="1" x14ac:dyDescent="0.25">
      <c r="A28" s="14" t="s">
        <v>16</v>
      </c>
      <c r="B28" s="15"/>
      <c r="C28" s="15"/>
      <c r="D28" s="42"/>
      <c r="E28" s="18"/>
      <c r="F28" s="18"/>
      <c r="G28" s="18"/>
      <c r="H28" s="18"/>
      <c r="I28" s="43"/>
    </row>
    <row r="29" spans="1:9" ht="11.1" customHeight="1" thickBot="1" x14ac:dyDescent="0.25">
      <c r="A29" s="48" t="s">
        <v>7</v>
      </c>
      <c r="B29" s="33" t="s">
        <v>6</v>
      </c>
      <c r="C29" s="33">
        <v>12</v>
      </c>
      <c r="D29" s="34">
        <v>1</v>
      </c>
      <c r="E29" s="35">
        <v>16.5</v>
      </c>
      <c r="F29" s="35">
        <f>SUM(E29*0.8)</f>
        <v>13.200000000000001</v>
      </c>
      <c r="G29" s="35">
        <f>SUM(E29*0.7)</f>
        <v>11.549999999999999</v>
      </c>
      <c r="H29" s="35">
        <f>SUM(E29*0.65)</f>
        <v>10.725</v>
      </c>
      <c r="I29" s="25">
        <f>SUM(E29*0.57)</f>
        <v>9.4049999999999994</v>
      </c>
    </row>
    <row r="30" spans="1:9" ht="12" customHeight="1" thickBot="1" x14ac:dyDescent="0.25">
      <c r="A30" s="14" t="s">
        <v>48</v>
      </c>
      <c r="B30" s="15"/>
      <c r="C30" s="15"/>
      <c r="D30" s="42"/>
      <c r="E30" s="18"/>
      <c r="F30" s="18"/>
      <c r="G30" s="18"/>
      <c r="H30" s="18"/>
      <c r="I30" s="43"/>
    </row>
    <row r="31" spans="1:9" ht="11.1" customHeight="1" thickBot="1" x14ac:dyDescent="0.25">
      <c r="A31" s="48">
        <v>38001</v>
      </c>
      <c r="B31" s="22" t="s">
        <v>5</v>
      </c>
      <c r="C31" s="22">
        <v>12</v>
      </c>
      <c r="D31" s="23">
        <v>1</v>
      </c>
      <c r="E31" s="24">
        <v>36.75</v>
      </c>
      <c r="F31" s="35">
        <f>SUM(E31*0.8)</f>
        <v>29.400000000000002</v>
      </c>
      <c r="G31" s="24">
        <f>SUM(E31*0.7)</f>
        <v>25.724999999999998</v>
      </c>
      <c r="H31" s="24">
        <f>SUM(E31*0.65)</f>
        <v>23.887499999999999</v>
      </c>
      <c r="I31" s="25">
        <f>SUM(E31*0.57)</f>
        <v>20.947499999999998</v>
      </c>
    </row>
    <row r="32" spans="1:9" ht="12" customHeight="1" thickBot="1" x14ac:dyDescent="0.25">
      <c r="A32" s="14" t="s">
        <v>17</v>
      </c>
      <c r="B32" s="15"/>
      <c r="C32" s="15"/>
      <c r="D32" s="42"/>
      <c r="E32" s="18"/>
      <c r="F32" s="18"/>
      <c r="G32" s="18"/>
      <c r="H32" s="18"/>
      <c r="I32" s="43"/>
    </row>
    <row r="33" spans="1:9" ht="11.1" customHeight="1" x14ac:dyDescent="0.2">
      <c r="A33" s="20">
        <v>39500</v>
      </c>
      <c r="B33" s="49" t="s">
        <v>4</v>
      </c>
      <c r="C33" s="22">
        <v>12</v>
      </c>
      <c r="D33" s="23">
        <v>1</v>
      </c>
      <c r="E33" s="24">
        <v>18.5</v>
      </c>
      <c r="F33" s="24">
        <f>SUM(E33*0.8)</f>
        <v>14.8</v>
      </c>
      <c r="G33" s="24">
        <f>SUM(E33*0.7)</f>
        <v>12.95</v>
      </c>
      <c r="H33" s="24">
        <f>SUM(E33*0.65)</f>
        <v>12.025</v>
      </c>
      <c r="I33" s="25">
        <f>SUM(E33*0.57)</f>
        <v>10.545</v>
      </c>
    </row>
    <row r="34" spans="1:9" ht="11.1" customHeight="1" x14ac:dyDescent="0.2">
      <c r="A34" s="26">
        <v>39004</v>
      </c>
      <c r="B34" s="50" t="s">
        <v>0</v>
      </c>
      <c r="C34" s="28">
        <v>4</v>
      </c>
      <c r="D34" s="29">
        <v>1</v>
      </c>
      <c r="E34" s="30">
        <v>128</v>
      </c>
      <c r="F34" s="30">
        <f>SUM(E34*0.8)</f>
        <v>102.4</v>
      </c>
      <c r="G34" s="30">
        <f>SUM(E34*0.7)</f>
        <v>89.6</v>
      </c>
      <c r="H34" s="30">
        <f>SUM(E34*0.65)</f>
        <v>83.2</v>
      </c>
      <c r="I34" s="25">
        <f>SUM(E34*0.57)</f>
        <v>72.959999999999994</v>
      </c>
    </row>
    <row r="35" spans="1:9" ht="11.1" customHeight="1" thickBot="1" x14ac:dyDescent="0.25">
      <c r="A35" s="80">
        <v>39020</v>
      </c>
      <c r="B35" s="51" t="s">
        <v>1</v>
      </c>
      <c r="C35" s="51">
        <v>1</v>
      </c>
      <c r="D35" s="52">
        <v>1</v>
      </c>
      <c r="E35" s="53">
        <v>562</v>
      </c>
      <c r="F35" s="53"/>
      <c r="G35" s="53">
        <f>SUM(E35*0.7)</f>
        <v>393.4</v>
      </c>
      <c r="H35" s="53">
        <f>SUM(E35*0.65)</f>
        <v>365.3</v>
      </c>
      <c r="I35" s="25">
        <f>SUM(E35*0.57)</f>
        <v>320.33999999999997</v>
      </c>
    </row>
    <row r="36" spans="1:9" ht="12" customHeight="1" thickBot="1" x14ac:dyDescent="0.25">
      <c r="A36" s="14" t="s">
        <v>18</v>
      </c>
      <c r="B36" s="15"/>
      <c r="C36" s="15"/>
      <c r="D36" s="42"/>
      <c r="E36" s="18"/>
      <c r="F36" s="18"/>
      <c r="G36" s="18"/>
      <c r="H36" s="18"/>
      <c r="I36" s="43"/>
    </row>
    <row r="37" spans="1:9" ht="12" customHeight="1" x14ac:dyDescent="0.2">
      <c r="A37" s="20">
        <v>32500</v>
      </c>
      <c r="B37" s="22" t="s">
        <v>4</v>
      </c>
      <c r="C37" s="22">
        <v>12</v>
      </c>
      <c r="D37" s="23">
        <v>1</v>
      </c>
      <c r="E37" s="24">
        <v>8.25</v>
      </c>
      <c r="F37" s="24">
        <f>SUM(E37*0.8)</f>
        <v>6.6000000000000005</v>
      </c>
      <c r="G37" s="24">
        <f>SUM(E37*0.7)</f>
        <v>5.7749999999999995</v>
      </c>
      <c r="H37" s="24">
        <f>SUM(E37*0.65)</f>
        <v>5.3624999999999998</v>
      </c>
      <c r="I37" s="25">
        <f>SUM(E37*0.57)</f>
        <v>4.7024999999999997</v>
      </c>
    </row>
    <row r="38" spans="1:9" ht="11.1" customHeight="1" x14ac:dyDescent="0.2">
      <c r="A38" s="20">
        <v>32004</v>
      </c>
      <c r="B38" s="22" t="s">
        <v>0</v>
      </c>
      <c r="C38" s="22">
        <v>4</v>
      </c>
      <c r="D38" s="23">
        <v>1</v>
      </c>
      <c r="E38" s="24">
        <v>51.5</v>
      </c>
      <c r="F38" s="24">
        <f>SUM(E38*0.8)</f>
        <v>41.2</v>
      </c>
      <c r="G38" s="24">
        <f>SUM(E38*0.7)</f>
        <v>36.049999999999997</v>
      </c>
      <c r="H38" s="24">
        <f>SUM(E38*0.65)</f>
        <v>33.475000000000001</v>
      </c>
      <c r="I38" s="25">
        <f>SUM(E38*0.57)</f>
        <v>29.354999999999997</v>
      </c>
    </row>
    <row r="39" spans="1:9" ht="11.1" customHeight="1" x14ac:dyDescent="0.2">
      <c r="A39" s="54">
        <v>32020</v>
      </c>
      <c r="B39" s="27" t="s">
        <v>1</v>
      </c>
      <c r="C39" s="27">
        <v>1</v>
      </c>
      <c r="D39" s="55">
        <v>1</v>
      </c>
      <c r="E39" s="56">
        <v>217</v>
      </c>
      <c r="F39" s="56"/>
      <c r="G39" s="56">
        <f>SUM(E39*0.7)</f>
        <v>151.89999999999998</v>
      </c>
      <c r="H39" s="56">
        <f>SUM(E39*0.65)</f>
        <v>141.05000000000001</v>
      </c>
      <c r="I39" s="25">
        <f>SUM(E39*0.57)</f>
        <v>123.68999999999998</v>
      </c>
    </row>
    <row r="40" spans="1:9" ht="11.1" customHeight="1" thickBot="1" x14ac:dyDescent="0.25">
      <c r="A40" s="41">
        <v>32205</v>
      </c>
      <c r="B40" s="57" t="s">
        <v>2</v>
      </c>
      <c r="C40" s="57">
        <v>1</v>
      </c>
      <c r="D40" s="58">
        <v>10</v>
      </c>
      <c r="E40" s="59">
        <v>2149</v>
      </c>
      <c r="F40" s="59"/>
      <c r="G40" s="59"/>
      <c r="H40" s="59"/>
      <c r="I40" s="25">
        <f>SUM(E40*0.57)</f>
        <v>1224.9299999999998</v>
      </c>
    </row>
    <row r="41" spans="1:9" ht="12" customHeight="1" thickBot="1" x14ac:dyDescent="0.25">
      <c r="A41" s="14" t="s">
        <v>19</v>
      </c>
      <c r="B41" s="15"/>
      <c r="C41" s="15"/>
      <c r="D41" s="42"/>
      <c r="E41" s="18"/>
      <c r="F41" s="18"/>
      <c r="G41" s="18"/>
      <c r="H41" s="18"/>
      <c r="I41" s="43"/>
    </row>
    <row r="42" spans="1:9" ht="11.1" customHeight="1" x14ac:dyDescent="0.2">
      <c r="A42" s="36">
        <v>31250</v>
      </c>
      <c r="B42" s="38" t="s">
        <v>3</v>
      </c>
      <c r="C42" s="38">
        <v>12</v>
      </c>
      <c r="D42" s="39">
        <v>1</v>
      </c>
      <c r="E42" s="40">
        <v>3.95</v>
      </c>
      <c r="F42" s="40">
        <f>SUM(E42*0.8)</f>
        <v>3.16</v>
      </c>
      <c r="G42" s="40">
        <f t="shared" ref="G42:G46" si="3">SUM(E42*0.7)</f>
        <v>2.7650000000000001</v>
      </c>
      <c r="H42" s="40">
        <f t="shared" ref="H42:H46" si="4">SUM(E42*0.65)</f>
        <v>2.5675000000000003</v>
      </c>
      <c r="I42" s="25">
        <f t="shared" ref="I42:I47" si="5">SUM(E42*0.57)</f>
        <v>2.2515000000000001</v>
      </c>
    </row>
    <row r="43" spans="1:9" ht="11.1" customHeight="1" x14ac:dyDescent="0.2">
      <c r="A43" s="20">
        <v>31500</v>
      </c>
      <c r="B43" s="22" t="s">
        <v>4</v>
      </c>
      <c r="C43" s="22">
        <v>12</v>
      </c>
      <c r="D43" s="23">
        <v>1</v>
      </c>
      <c r="E43" s="24">
        <v>6.8</v>
      </c>
      <c r="F43" s="24">
        <f>SUM(E43*0.8)</f>
        <v>5.44</v>
      </c>
      <c r="G43" s="24">
        <f t="shared" si="3"/>
        <v>4.76</v>
      </c>
      <c r="H43" s="24">
        <f t="shared" si="4"/>
        <v>4.42</v>
      </c>
      <c r="I43" s="25">
        <f t="shared" si="5"/>
        <v>3.8759999999999994</v>
      </c>
    </row>
    <row r="44" spans="1:9" ht="11.1" customHeight="1" x14ac:dyDescent="0.2">
      <c r="A44" s="26">
        <v>31001</v>
      </c>
      <c r="B44" s="28" t="s">
        <v>5</v>
      </c>
      <c r="C44" s="28">
        <v>6</v>
      </c>
      <c r="D44" s="29">
        <v>1</v>
      </c>
      <c r="E44" s="30">
        <v>11.55</v>
      </c>
      <c r="F44" s="30">
        <f>SUM(E44*0.8)</f>
        <v>9.24</v>
      </c>
      <c r="G44" s="30">
        <f t="shared" si="3"/>
        <v>8.0850000000000009</v>
      </c>
      <c r="H44" s="30">
        <f t="shared" si="4"/>
        <v>7.5075000000000003</v>
      </c>
      <c r="I44" s="25">
        <f t="shared" si="5"/>
        <v>6.5834999999999999</v>
      </c>
    </row>
    <row r="45" spans="1:9" ht="11.1" customHeight="1" x14ac:dyDescent="0.2">
      <c r="A45" s="20">
        <v>31004</v>
      </c>
      <c r="B45" s="22" t="s">
        <v>0</v>
      </c>
      <c r="C45" s="22">
        <v>4</v>
      </c>
      <c r="D45" s="23">
        <v>1</v>
      </c>
      <c r="E45" s="24">
        <v>39.15</v>
      </c>
      <c r="F45" s="24">
        <f>SUM(E45*0.8)</f>
        <v>31.32</v>
      </c>
      <c r="G45" s="24">
        <f t="shared" si="3"/>
        <v>27.404999999999998</v>
      </c>
      <c r="H45" s="24">
        <f t="shared" si="4"/>
        <v>25.447500000000002</v>
      </c>
      <c r="I45" s="25">
        <f t="shared" si="5"/>
        <v>22.315499999999997</v>
      </c>
    </row>
    <row r="46" spans="1:9" ht="11.1" customHeight="1" x14ac:dyDescent="0.2">
      <c r="A46" s="20">
        <v>31020</v>
      </c>
      <c r="B46" s="22" t="s">
        <v>1</v>
      </c>
      <c r="C46" s="22">
        <v>1</v>
      </c>
      <c r="D46" s="23">
        <v>1</v>
      </c>
      <c r="E46" s="24">
        <v>199.85</v>
      </c>
      <c r="F46" s="24"/>
      <c r="G46" s="24">
        <f t="shared" si="3"/>
        <v>139.89499999999998</v>
      </c>
      <c r="H46" s="24">
        <f t="shared" si="4"/>
        <v>129.9025</v>
      </c>
      <c r="I46" s="25">
        <f t="shared" si="5"/>
        <v>113.91449999999999</v>
      </c>
    </row>
    <row r="47" spans="1:9" ht="11.1" customHeight="1" thickBot="1" x14ac:dyDescent="0.25">
      <c r="A47" s="47">
        <v>31205</v>
      </c>
      <c r="B47" s="33" t="s">
        <v>2</v>
      </c>
      <c r="C47" s="33">
        <v>1</v>
      </c>
      <c r="D47" s="34">
        <v>10</v>
      </c>
      <c r="E47" s="35">
        <v>1669</v>
      </c>
      <c r="F47" s="35"/>
      <c r="G47" s="35"/>
      <c r="H47" s="35"/>
      <c r="I47" s="25">
        <f t="shared" si="5"/>
        <v>951.32999999999993</v>
      </c>
    </row>
    <row r="48" spans="1:9" ht="12" customHeight="1" thickBot="1" x14ac:dyDescent="0.25">
      <c r="A48" s="14" t="s">
        <v>34</v>
      </c>
      <c r="B48" s="15"/>
      <c r="C48" s="15"/>
      <c r="D48" s="42"/>
      <c r="E48" s="18"/>
      <c r="F48" s="18"/>
      <c r="G48" s="18"/>
      <c r="H48" s="18"/>
      <c r="I48" s="43"/>
    </row>
    <row r="49" spans="1:9" ht="11.1" customHeight="1" x14ac:dyDescent="0.2">
      <c r="A49" s="36" t="s">
        <v>35</v>
      </c>
      <c r="B49" s="38" t="s">
        <v>3</v>
      </c>
      <c r="C49" s="38">
        <v>12</v>
      </c>
      <c r="D49" s="39">
        <v>1</v>
      </c>
      <c r="E49" s="40">
        <v>5.35</v>
      </c>
      <c r="F49" s="40">
        <f>SUM(E49*0.8)</f>
        <v>4.28</v>
      </c>
      <c r="G49" s="40">
        <f t="shared" ref="G49:G53" si="6">SUM(E49*0.7)</f>
        <v>3.7449999999999997</v>
      </c>
      <c r="H49" s="40">
        <f t="shared" ref="H49:H53" si="7">SUM(E49*0.65)</f>
        <v>3.4775</v>
      </c>
      <c r="I49" s="25">
        <f t="shared" ref="I49:I54" si="8">SUM(E49*0.57)</f>
        <v>3.0494999999999997</v>
      </c>
    </row>
    <row r="50" spans="1:9" ht="11.1" customHeight="1" x14ac:dyDescent="0.2">
      <c r="A50" s="20" t="s">
        <v>36</v>
      </c>
      <c r="B50" s="22" t="s">
        <v>4</v>
      </c>
      <c r="C50" s="22">
        <v>12</v>
      </c>
      <c r="D50" s="23">
        <v>1</v>
      </c>
      <c r="E50" s="24">
        <v>9.5500000000000007</v>
      </c>
      <c r="F50" s="24">
        <f>SUM(E50*0.8)</f>
        <v>7.6400000000000006</v>
      </c>
      <c r="G50" s="24">
        <f t="shared" si="6"/>
        <v>6.6850000000000005</v>
      </c>
      <c r="H50" s="24">
        <f t="shared" si="7"/>
        <v>6.2075000000000005</v>
      </c>
      <c r="I50" s="25">
        <f t="shared" si="8"/>
        <v>5.4435000000000002</v>
      </c>
    </row>
    <row r="51" spans="1:9" ht="11.1" customHeight="1" x14ac:dyDescent="0.2">
      <c r="A51" s="26" t="s">
        <v>37</v>
      </c>
      <c r="B51" s="28" t="s">
        <v>5</v>
      </c>
      <c r="C51" s="28">
        <v>6</v>
      </c>
      <c r="D51" s="29">
        <v>1</v>
      </c>
      <c r="E51" s="30">
        <v>17</v>
      </c>
      <c r="F51" s="30">
        <f>SUM(E51*0.8)</f>
        <v>13.600000000000001</v>
      </c>
      <c r="G51" s="30">
        <f t="shared" si="6"/>
        <v>11.899999999999999</v>
      </c>
      <c r="H51" s="30">
        <f t="shared" si="7"/>
        <v>11.05</v>
      </c>
      <c r="I51" s="25">
        <f t="shared" si="8"/>
        <v>9.69</v>
      </c>
    </row>
    <row r="52" spans="1:9" ht="11.1" customHeight="1" x14ac:dyDescent="0.2">
      <c r="A52" s="44" t="s">
        <v>38</v>
      </c>
      <c r="B52" s="21" t="s">
        <v>0</v>
      </c>
      <c r="C52" s="21">
        <v>4</v>
      </c>
      <c r="D52" s="45">
        <v>1</v>
      </c>
      <c r="E52" s="46">
        <v>61</v>
      </c>
      <c r="F52" s="46">
        <f>SUM(E52*0.8)</f>
        <v>48.800000000000004</v>
      </c>
      <c r="G52" s="46">
        <f t="shared" si="6"/>
        <v>42.699999999999996</v>
      </c>
      <c r="H52" s="46">
        <f t="shared" si="7"/>
        <v>39.65</v>
      </c>
      <c r="I52" s="25">
        <f t="shared" si="8"/>
        <v>34.769999999999996</v>
      </c>
    </row>
    <row r="53" spans="1:9" ht="11.1" customHeight="1" x14ac:dyDescent="0.2">
      <c r="A53" s="20" t="s">
        <v>39</v>
      </c>
      <c r="B53" s="22" t="s">
        <v>1</v>
      </c>
      <c r="C53" s="22">
        <v>1</v>
      </c>
      <c r="D53" s="23">
        <v>1</v>
      </c>
      <c r="E53" s="24">
        <v>304.7</v>
      </c>
      <c r="F53" s="24"/>
      <c r="G53" s="24">
        <f t="shared" si="6"/>
        <v>213.29</v>
      </c>
      <c r="H53" s="24">
        <f t="shared" si="7"/>
        <v>198.05500000000001</v>
      </c>
      <c r="I53" s="25">
        <f t="shared" si="8"/>
        <v>173.67899999999997</v>
      </c>
    </row>
    <row r="54" spans="1:9" ht="11.1" customHeight="1" thickBot="1" x14ac:dyDescent="0.25">
      <c r="A54" s="47" t="s">
        <v>40</v>
      </c>
      <c r="B54" s="33" t="s">
        <v>2</v>
      </c>
      <c r="C54" s="33">
        <v>1</v>
      </c>
      <c r="D54" s="34">
        <v>10</v>
      </c>
      <c r="E54" s="35">
        <v>2733.75</v>
      </c>
      <c r="F54" s="35"/>
      <c r="G54" s="35"/>
      <c r="H54" s="35"/>
      <c r="I54" s="25">
        <f t="shared" si="8"/>
        <v>1558.2375</v>
      </c>
    </row>
    <row r="55" spans="1:9" ht="12" customHeight="1" thickBot="1" x14ac:dyDescent="0.25">
      <c r="A55" s="14" t="s">
        <v>20</v>
      </c>
      <c r="B55" s="15"/>
      <c r="C55" s="15"/>
      <c r="D55" s="42"/>
      <c r="E55" s="18"/>
      <c r="F55" s="18"/>
      <c r="G55" s="18"/>
      <c r="H55" s="18"/>
      <c r="I55" s="43"/>
    </row>
    <row r="56" spans="1:9" ht="11.1" customHeight="1" x14ac:dyDescent="0.2">
      <c r="A56" s="20">
        <v>33004</v>
      </c>
      <c r="B56" s="22" t="s">
        <v>0</v>
      </c>
      <c r="C56" s="22">
        <v>4</v>
      </c>
      <c r="D56" s="23">
        <v>1</v>
      </c>
      <c r="E56" s="24">
        <v>42.25</v>
      </c>
      <c r="F56" s="24">
        <f>SUM(E56*0.8)</f>
        <v>33.800000000000004</v>
      </c>
      <c r="G56" s="24">
        <f>SUM(E56*0.7)</f>
        <v>29.574999999999999</v>
      </c>
      <c r="H56" s="24">
        <f>SUM(E56*0.65)</f>
        <v>27.462500000000002</v>
      </c>
      <c r="I56" s="25">
        <f>SUM(E56*0.57)</f>
        <v>24.0825</v>
      </c>
    </row>
    <row r="57" spans="1:9" ht="11.1" customHeight="1" thickBot="1" x14ac:dyDescent="0.25">
      <c r="A57" s="47">
        <v>33020</v>
      </c>
      <c r="B57" s="33" t="s">
        <v>1</v>
      </c>
      <c r="C57" s="33">
        <v>1</v>
      </c>
      <c r="D57" s="34">
        <v>1</v>
      </c>
      <c r="E57" s="35">
        <v>175.7</v>
      </c>
      <c r="F57" s="35"/>
      <c r="G57" s="35">
        <f>SUM(E57*0.7)</f>
        <v>122.98999999999998</v>
      </c>
      <c r="H57" s="35">
        <f>SUM(E57*0.65)</f>
        <v>114.205</v>
      </c>
      <c r="I57" s="25">
        <f>SUM(E57*0.57)</f>
        <v>100.14899999999999</v>
      </c>
    </row>
    <row r="58" spans="1:9" ht="12" customHeight="1" thickBot="1" x14ac:dyDescent="0.25">
      <c r="A58" s="14" t="s">
        <v>21</v>
      </c>
      <c r="B58" s="15"/>
      <c r="C58" s="15"/>
      <c r="D58" s="42"/>
      <c r="E58" s="18"/>
      <c r="F58" s="18"/>
      <c r="G58" s="18"/>
      <c r="H58" s="18"/>
      <c r="I58" s="43"/>
    </row>
    <row r="59" spans="1:9" ht="11.1" customHeight="1" thickBot="1" x14ac:dyDescent="0.25">
      <c r="A59" s="48">
        <v>34600</v>
      </c>
      <c r="B59" s="60" t="s">
        <v>9</v>
      </c>
      <c r="C59" s="60">
        <v>6</v>
      </c>
      <c r="D59" s="61">
        <v>1</v>
      </c>
      <c r="E59" s="62">
        <v>33.11</v>
      </c>
      <c r="F59" s="62">
        <f>SUM(E59*0.8)</f>
        <v>26.488</v>
      </c>
      <c r="G59" s="62">
        <f>SUM(E59*0.7)</f>
        <v>23.177</v>
      </c>
      <c r="H59" s="62">
        <f>SUM(E59*0.65)</f>
        <v>21.5215</v>
      </c>
      <c r="I59" s="25">
        <f>SUM(E59*0.57)</f>
        <v>18.872699999999998</v>
      </c>
    </row>
    <row r="60" spans="1:9" ht="11.1" customHeight="1" thickBot="1" x14ac:dyDescent="0.25">
      <c r="A60" s="63" t="s">
        <v>46</v>
      </c>
      <c r="B60" s="64"/>
      <c r="C60" s="64"/>
      <c r="D60" s="65"/>
      <c r="E60" s="66"/>
      <c r="F60" s="66"/>
      <c r="G60" s="66"/>
      <c r="H60" s="66"/>
      <c r="I60" s="43"/>
    </row>
    <row r="61" spans="1:9" ht="11.1" customHeight="1" x14ac:dyDescent="0.2">
      <c r="A61" s="36">
        <v>20001</v>
      </c>
      <c r="B61" s="38" t="s">
        <v>5</v>
      </c>
      <c r="C61" s="38">
        <v>6</v>
      </c>
      <c r="D61" s="39">
        <v>1</v>
      </c>
      <c r="E61" s="40">
        <v>9.9499999999999993</v>
      </c>
      <c r="F61" s="40">
        <f>SUM(E61*0.8)</f>
        <v>7.96</v>
      </c>
      <c r="G61" s="40">
        <f>SUM(E61*0.7)</f>
        <v>6.964999999999999</v>
      </c>
      <c r="H61" s="40">
        <f>SUM(E61*0.65)</f>
        <v>6.4674999999999994</v>
      </c>
      <c r="I61" s="25">
        <f>SUM(E61*0.57)</f>
        <v>5.6714999999999991</v>
      </c>
    </row>
    <row r="62" spans="1:9" ht="11.1" customHeight="1" x14ac:dyDescent="0.2">
      <c r="A62" s="26">
        <v>20004</v>
      </c>
      <c r="B62" s="28" t="s">
        <v>0</v>
      </c>
      <c r="C62" s="28">
        <v>4</v>
      </c>
      <c r="D62" s="29">
        <v>1</v>
      </c>
      <c r="E62" s="30">
        <v>32.5</v>
      </c>
      <c r="F62" s="30">
        <f>SUM(E62*0.8)</f>
        <v>26</v>
      </c>
      <c r="G62" s="30">
        <f>SUM(E62*0.7)</f>
        <v>22.75</v>
      </c>
      <c r="H62" s="30">
        <f>SUM(E62*0.65)</f>
        <v>21.125</v>
      </c>
      <c r="I62" s="25">
        <f>SUM(E62*0.57)</f>
        <v>18.524999999999999</v>
      </c>
    </row>
    <row r="63" spans="1:9" ht="11.1" customHeight="1" x14ac:dyDescent="0.2">
      <c r="A63" s="26">
        <v>20020</v>
      </c>
      <c r="B63" s="28" t="s">
        <v>1</v>
      </c>
      <c r="C63" s="28">
        <v>1</v>
      </c>
      <c r="D63" s="29">
        <v>1</v>
      </c>
      <c r="E63" s="30">
        <v>138.65</v>
      </c>
      <c r="F63" s="30"/>
      <c r="G63" s="30">
        <f>SUM(E63*0.7)</f>
        <v>97.054999999999993</v>
      </c>
      <c r="H63" s="30">
        <f>SUM(E63*0.65)</f>
        <v>90.122500000000002</v>
      </c>
      <c r="I63" s="25">
        <f>SUM(E63*0.57)</f>
        <v>79.030500000000004</v>
      </c>
    </row>
    <row r="64" spans="1:9" ht="11.1" customHeight="1" thickBot="1" x14ac:dyDescent="0.25">
      <c r="A64" s="47">
        <v>20205</v>
      </c>
      <c r="B64" s="67" t="s">
        <v>2</v>
      </c>
      <c r="C64" s="67">
        <v>1</v>
      </c>
      <c r="D64" s="68">
        <v>10</v>
      </c>
      <c r="E64" s="69">
        <v>1004</v>
      </c>
      <c r="F64" s="69"/>
      <c r="G64" s="69"/>
      <c r="H64" s="69"/>
      <c r="I64" s="82">
        <f>SUM(E64*0.57)</f>
        <v>572.28</v>
      </c>
    </row>
    <row r="65" spans="1:9" x14ac:dyDescent="0.2">
      <c r="A65" s="70" t="s">
        <v>12</v>
      </c>
      <c r="C65" s="71"/>
      <c r="D65" s="72"/>
      <c r="E65" s="73"/>
      <c r="F65" s="73"/>
      <c r="G65" s="73"/>
      <c r="H65" s="73"/>
      <c r="I65" s="74" t="s">
        <v>22</v>
      </c>
    </row>
    <row r="66" spans="1:9" ht="12.75" x14ac:dyDescent="0.2">
      <c r="A66" s="83" t="s">
        <v>44</v>
      </c>
      <c r="B66" s="83"/>
      <c r="C66" s="83"/>
      <c r="D66" s="83"/>
      <c r="E66" s="83"/>
      <c r="F66" s="83"/>
      <c r="G66" s="83"/>
      <c r="H66" s="83"/>
      <c r="I66" s="83"/>
    </row>
    <row r="67" spans="1:9" ht="12.75" x14ac:dyDescent="0.2">
      <c r="A67" s="83" t="s">
        <v>45</v>
      </c>
      <c r="B67" s="83"/>
      <c r="C67" s="83"/>
      <c r="D67" s="83"/>
      <c r="E67" s="83"/>
      <c r="F67" s="83"/>
      <c r="G67" s="83"/>
      <c r="H67" s="83"/>
      <c r="I67" s="83"/>
    </row>
    <row r="68" spans="1:9" ht="12.75" x14ac:dyDescent="0.2">
      <c r="A68" s="89" t="s">
        <v>42</v>
      </c>
      <c r="B68" s="89"/>
      <c r="C68" s="89"/>
      <c r="D68" s="89"/>
      <c r="E68" s="89"/>
      <c r="F68" s="89"/>
      <c r="G68" s="89"/>
      <c r="H68" s="89"/>
      <c r="I68" s="89"/>
    </row>
    <row r="69" spans="1:9" ht="12.75" x14ac:dyDescent="0.2">
      <c r="A69" s="83" t="s">
        <v>41</v>
      </c>
      <c r="B69" s="83"/>
      <c r="C69" s="83"/>
      <c r="D69" s="83"/>
      <c r="E69" s="83"/>
      <c r="F69" s="83"/>
      <c r="G69" s="83"/>
      <c r="H69" s="83"/>
      <c r="I69" s="83"/>
    </row>
    <row r="70" spans="1:9" ht="12.75" x14ac:dyDescent="0.2">
      <c r="A70" s="84" t="s">
        <v>43</v>
      </c>
      <c r="B70" s="84"/>
      <c r="C70" s="84"/>
      <c r="D70" s="84"/>
      <c r="E70" s="84"/>
      <c r="F70" s="84"/>
      <c r="G70" s="84"/>
      <c r="H70" s="84"/>
      <c r="I70" s="84"/>
    </row>
    <row r="71" spans="1:9" ht="12.75" x14ac:dyDescent="0.2">
      <c r="I71" s="76"/>
    </row>
    <row r="72" spans="1:9" ht="12.75" x14ac:dyDescent="0.2">
      <c r="I72" s="77"/>
    </row>
    <row r="73" spans="1:9" ht="12.75" x14ac:dyDescent="0.2">
      <c r="I73" s="76"/>
    </row>
    <row r="74" spans="1:9" x14ac:dyDescent="0.2">
      <c r="B74" s="9"/>
    </row>
    <row r="77" spans="1:9" x14ac:dyDescent="0.2">
      <c r="A77" s="9"/>
      <c r="B77" s="9"/>
    </row>
    <row r="78" spans="1:9" ht="12.75" x14ac:dyDescent="0.2">
      <c r="A78" s="9"/>
      <c r="B78" s="9"/>
      <c r="D78" s="78"/>
      <c r="E78" s="79"/>
      <c r="F78" s="79"/>
      <c r="G78" s="79"/>
      <c r="H78" s="79"/>
      <c r="I78" s="79"/>
    </row>
    <row r="79" spans="1:9" x14ac:dyDescent="0.2">
      <c r="A79" s="9"/>
      <c r="B79" s="9"/>
    </row>
  </sheetData>
  <mergeCells count="8">
    <mergeCell ref="A69:I69"/>
    <mergeCell ref="A70:I70"/>
    <mergeCell ref="F4:I4"/>
    <mergeCell ref="A1:I1"/>
    <mergeCell ref="A2:I2"/>
    <mergeCell ref="A66:I66"/>
    <mergeCell ref="A67:I67"/>
    <mergeCell ref="A68:I68"/>
  </mergeCells>
  <phoneticPr fontId="1" type="noConversion"/>
  <hyperlinks>
    <hyperlink ref="A70" r:id="rId1" xr:uid="{00000000-0004-0000-0000-000000000000}"/>
  </hyperlinks>
  <pageMargins left="0.59055118110236227" right="0.39370078740157483" top="0.19685039370078741" bottom="0.19685039370078741" header="0.51181102362204722" footer="0.51181102362204722"/>
  <pageSetup scale="97" orientation="portrait" r:id="rId2"/>
  <headerFooter alignWithMargins="0"/>
  <rowBreaks count="1" manualBreakCount="1">
    <brk id="7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7F257B2E39C48B1EC4DAA288ABB06" ma:contentTypeVersion="13" ma:contentTypeDescription="Crée un document." ma:contentTypeScope="" ma:versionID="8d501ee8cb7c230ca172e2e5907171a4">
  <xsd:schema xmlns:xsd="http://www.w3.org/2001/XMLSchema" xmlns:xs="http://www.w3.org/2001/XMLSchema" xmlns:p="http://schemas.microsoft.com/office/2006/metadata/properties" xmlns:ns2="0514e614-5887-45f7-9cd3-722279f4b9aa" xmlns:ns3="d9b0e70f-243c-4f74-aee6-33dcbfb409e6" targetNamespace="http://schemas.microsoft.com/office/2006/metadata/properties" ma:root="true" ma:fieldsID="9c5e0566069dab0815aef1bec5c24165" ns2:_="" ns3:_="">
    <xsd:import namespace="0514e614-5887-45f7-9cd3-722279f4b9aa"/>
    <xsd:import namespace="d9b0e70f-243c-4f74-aee6-33dcbfb409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4e614-5887-45f7-9cd3-722279f4b9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84129c7a-65af-4269-8614-36840c657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0e70f-243c-4f74-aee6-33dcbfb409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1ce917d-f496-4ad7-b21d-4b5fe146e867}" ma:internalName="TaxCatchAll" ma:showField="CatchAllData" ma:web="d9b0e70f-243c-4f74-aee6-33dcbfb40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4e614-5887-45f7-9cd3-722279f4b9aa">
      <Terms xmlns="http://schemas.microsoft.com/office/infopath/2007/PartnerControls"/>
    </lcf76f155ced4ddcb4097134ff3c332f>
    <TaxCatchAll xmlns="d9b0e70f-243c-4f74-aee6-33dcbfb409e6" xsi:nil="true"/>
  </documentManagement>
</p:properties>
</file>

<file path=customXml/itemProps1.xml><?xml version="1.0" encoding="utf-8"?>
<ds:datastoreItem xmlns:ds="http://schemas.openxmlformats.org/officeDocument/2006/customXml" ds:itemID="{AC288A0A-C1D7-4AA2-9EF1-86D42C68E211}"/>
</file>

<file path=customXml/itemProps2.xml><?xml version="1.0" encoding="utf-8"?>
<ds:datastoreItem xmlns:ds="http://schemas.openxmlformats.org/officeDocument/2006/customXml" ds:itemID="{8C359511-1CD3-4A52-8733-56A590811AD3}"/>
</file>

<file path=customXml/itemProps3.xml><?xml version="1.0" encoding="utf-8"?>
<ds:datastoreItem xmlns:ds="http://schemas.openxmlformats.org/officeDocument/2006/customXml" ds:itemID="{910387BB-4646-44FE-8DCC-9920AB909A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Hamel</dc:creator>
  <cp:lastModifiedBy>Annie Hamel</cp:lastModifiedBy>
  <cp:lastPrinted>2022-12-06T21:18:53Z</cp:lastPrinted>
  <dcterms:created xsi:type="dcterms:W3CDTF">2006-11-16T13:48:27Z</dcterms:created>
  <dcterms:modified xsi:type="dcterms:W3CDTF">2025-04-23T14:11:56Z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0x0101007A77F257B2E39C48B1EC4DAA288ABB06</vt:lpwstr>
  </property>
</Properties>
</file>